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<sst xmlns="http://schemas.openxmlformats.org/spreadsheetml/2006/main" count="56" uniqueCount="53">
  <si>
    <t>STONECROFT HOA #053540</t>
  </si>
  <si>
    <t>2022 APPROVED BUDGET</t>
  </si>
  <si>
    <t>JANUARY 1, 2022 - DECEMBER 31, 2022</t>
  </si>
  <si>
    <t>OPERATING</t>
  </si>
  <si>
    <t>2022 Expenses</t>
  </si>
  <si>
    <t>Budget</t>
  </si>
  <si>
    <t>Actual/Forecast</t>
  </si>
  <si>
    <t>Approved Budget</t>
  </si>
  <si>
    <t>Lawn Service</t>
  </si>
  <si>
    <t>Assessments</t>
  </si>
  <si>
    <t>146 homes x $300 per year</t>
  </si>
  <si>
    <t>Management Fees</t>
  </si>
  <si>
    <t>Late Fees</t>
  </si>
  <si>
    <t>Insurance</t>
  </si>
  <si>
    <t>Closing Fees</t>
  </si>
  <si>
    <t>Electricity</t>
  </si>
  <si>
    <t>Intrest</t>
  </si>
  <si>
    <t>Tree Trimming</t>
  </si>
  <si>
    <t>Miscellaneous</t>
  </si>
  <si>
    <t>Other</t>
  </si>
  <si>
    <t>TOTAL  INCOME</t>
  </si>
  <si>
    <t>Total</t>
  </si>
  <si>
    <t>GROUNDS MAINTENANCE</t>
  </si>
  <si>
    <t>Common Ground Maint</t>
  </si>
  <si>
    <t>Additional Landscape</t>
  </si>
  <si>
    <t>Irrigation Maint/Repair</t>
  </si>
  <si>
    <t>Tree Trim &amp; Removal</t>
  </si>
  <si>
    <t>Guard Shack Maint/Repair</t>
  </si>
  <si>
    <t>Sign maintenance and signage</t>
  </si>
  <si>
    <t>Fence Repair</t>
  </si>
  <si>
    <t>Management Fee</t>
  </si>
  <si>
    <t>Postage</t>
  </si>
  <si>
    <t>Copies, Printing &amp; Supplies</t>
  </si>
  <si>
    <t>Tax Preparation</t>
  </si>
  <si>
    <t>Legal</t>
  </si>
  <si>
    <t>Bank Charges</t>
  </si>
  <si>
    <t>TOTAL</t>
  </si>
  <si>
    <t>Contribution to Reserves</t>
  </si>
  <si>
    <t>VARIENCE</t>
  </si>
  <si>
    <t>Due Date:  January 1, 2022</t>
  </si>
  <si>
    <t>9% intrest will be charged if received after January 31, 2022</t>
  </si>
  <si>
    <t>STONECROFT HOA</t>
  </si>
  <si>
    <t>CURRENT AR SHEET</t>
  </si>
  <si>
    <t>ACCOUNT #</t>
  </si>
  <si>
    <t>NAME</t>
  </si>
  <si>
    <t>PAST DUE</t>
  </si>
  <si>
    <t>LEGAL</t>
  </si>
  <si>
    <t>WATTERS</t>
  </si>
  <si>
    <t>ITL,</t>
  </si>
  <si>
    <t>BALANCE SHEET</t>
  </si>
  <si>
    <t>AS OF 09/17/2020</t>
  </si>
  <si>
    <t>UNION BANK - CHECKING</t>
  </si>
  <si>
    <t>IBERIA BANK - MONEY MARKET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</si>
</sst>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;(#,##0)"/>
    <numFmt numFmtId="165" formatCode="&quot;$&quot;#,##0.00"/>
    <numFmt numFmtId="166" formatCode="&quot;$&quot;#,##0.00_);[Red]\(&quot;$&quot;#,##0.00\)"/>
  </numFmts>
  <fonts count="15">
    <font>
      <sz val="11.0"/>
      <color theme="1"/>
      <name val="Calibri"/>
      <scheme val="minor"/>
    </font>
    <font>
      <b/>
      <sz val="11.0"/>
      <color rgb="FF000000"/>
      <name val="Arial"/>
    </font>
    <font>
      <sz val="11.0"/>
      <color rgb="FF000000"/>
      <name val="Arial"/>
    </font>
    <font>
      <b/>
      <sz val="11.0"/>
      <color theme="1"/>
      <name val="Arial"/>
    </font>
    <font>
      <b/>
      <color theme="1"/>
      <name val="Calibri"/>
      <scheme val="minor"/>
    </font>
    <font>
      <b/>
      <u/>
      <sz val="11.0"/>
      <color theme="1"/>
      <name val="Arial"/>
    </font>
    <font>
      <color theme="1"/>
      <name val="Calibri"/>
      <scheme val="minor"/>
    </font>
    <font>
      <color theme="1"/>
      <name val="&quot;lucida bright&quot;"/>
    </font>
    <font>
      <sz val="11.0"/>
      <color theme="1"/>
      <name val="Calibri"/>
    </font>
    <font>
      <b/>
      <color theme="1"/>
      <name val="&quot;lucida bright&quot;"/>
    </font>
    <font>
      <color theme="1"/>
      <name val="Arial"/>
    </font>
    <font>
      <sz val="11.0"/>
      <color rgb="FF000000"/>
      <name val="Lucida bright"/>
    </font>
    <font>
      <b/>
      <sz val="12.0"/>
      <color theme="1"/>
      <name val="Lucida bright"/>
    </font>
    <font>
      <sz val="12.0"/>
      <color theme="1"/>
      <name val="Lucida bright"/>
    </font>
    <font>
      <b/>
      <sz val="11.0"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</fills>
  <borders count="18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readingOrder="0"/>
    </xf>
    <xf borderId="1" fillId="0" fontId="1" numFmtId="0" xfId="0" applyBorder="1" applyFont="1"/>
    <xf borderId="2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4" fillId="0" fontId="2" numFmtId="0" xfId="0" applyBorder="1" applyFont="1"/>
    <xf borderId="5" fillId="2" fontId="4" numFmtId="0" xfId="0" applyAlignment="1" applyBorder="1" applyFill="1" applyFont="1">
      <alignment readingOrder="0"/>
    </xf>
    <xf borderId="6" fillId="2" fontId="4" numFmtId="0" xfId="0" applyAlignment="1" applyBorder="1" applyFont="1">
      <alignment readingOrder="0"/>
    </xf>
    <xf borderId="7" fillId="2" fontId="4" numFmtId="0" xfId="0" applyAlignment="1" applyBorder="1" applyFont="1">
      <alignment readingOrder="0"/>
    </xf>
    <xf borderId="8" fillId="0" fontId="1" numFmtId="0" xfId="0" applyBorder="1" applyFont="1"/>
    <xf borderId="9" fillId="0" fontId="5" numFmtId="0" xfId="0" applyBorder="1" applyFont="1"/>
    <xf borderId="10" fillId="0" fontId="3" numFmtId="0" xfId="0" applyAlignment="1" applyBorder="1" applyFont="1">
      <alignment horizontal="center" shrinkToFit="0" wrapText="1"/>
    </xf>
    <xf borderId="11" fillId="0" fontId="2" numFmtId="0" xfId="0" applyBorder="1" applyFont="1"/>
    <xf borderId="12" fillId="2" fontId="6" numFmtId="0" xfId="0" applyAlignment="1" applyBorder="1" applyFont="1">
      <alignment readingOrder="0"/>
    </xf>
    <xf borderId="0" fillId="2" fontId="6" numFmtId="164" xfId="0" applyAlignment="1" applyFont="1" applyNumberFormat="1">
      <alignment readingOrder="0"/>
    </xf>
    <xf borderId="13" fillId="2" fontId="6" numFmtId="164" xfId="0" applyAlignment="1" applyBorder="1" applyFont="1" applyNumberFormat="1">
      <alignment readingOrder="0"/>
    </xf>
    <xf borderId="14" fillId="0" fontId="7" numFmtId="0" xfId="0" applyAlignment="1" applyBorder="1" applyFont="1">
      <alignment vertical="bottom"/>
    </xf>
    <xf borderId="0" fillId="0" fontId="7" numFmtId="165" xfId="0" applyAlignment="1" applyFont="1" applyNumberFormat="1">
      <alignment horizontal="right" vertical="bottom"/>
    </xf>
    <xf borderId="15" fillId="0" fontId="2" numFmtId="0" xfId="0" applyAlignment="1" applyBorder="1" applyFont="1">
      <alignment readingOrder="0"/>
    </xf>
    <xf borderId="14" fillId="0" fontId="7" numFmtId="165" xfId="0" applyAlignment="1" applyBorder="1" applyFont="1" applyNumberFormat="1">
      <alignment horizontal="right" vertical="bottom"/>
    </xf>
    <xf borderId="15" fillId="0" fontId="2" numFmtId="0" xfId="0" applyBorder="1" applyFont="1"/>
    <xf borderId="14" fillId="0" fontId="8" numFmtId="0" xfId="0" applyAlignment="1" applyBorder="1" applyFont="1">
      <alignment vertical="bottom"/>
    </xf>
    <xf borderId="14" fillId="0" fontId="9" numFmtId="0" xfId="0" applyAlignment="1" applyBorder="1" applyFont="1">
      <alignment vertical="bottom"/>
    </xf>
    <xf borderId="5" fillId="2" fontId="6" numFmtId="0" xfId="0" applyAlignment="1" applyBorder="1" applyFont="1">
      <alignment readingOrder="0"/>
    </xf>
    <xf borderId="6" fillId="2" fontId="6" numFmtId="164" xfId="0" applyBorder="1" applyFont="1" applyNumberFormat="1"/>
    <xf borderId="7" fillId="2" fontId="6" numFmtId="164" xfId="0" applyBorder="1" applyFont="1" applyNumberFormat="1"/>
    <xf borderId="14" fillId="0" fontId="8" numFmtId="165" xfId="0" applyAlignment="1" applyBorder="1" applyFont="1" applyNumberFormat="1">
      <alignment vertical="bottom"/>
    </xf>
    <xf borderId="0" fillId="0" fontId="6" numFmtId="164" xfId="0" applyFont="1" applyNumberFormat="1"/>
    <xf borderId="14" fillId="3" fontId="7" numFmtId="0" xfId="0" applyAlignment="1" applyBorder="1" applyFill="1" applyFont="1">
      <alignment vertical="bottom"/>
    </xf>
    <xf borderId="15" fillId="4" fontId="2" numFmtId="0" xfId="0" applyBorder="1" applyFill="1" applyFont="1"/>
    <xf borderId="15" fillId="4" fontId="2" numFmtId="0" xfId="0" applyAlignment="1" applyBorder="1" applyFont="1">
      <alignment horizontal="center"/>
    </xf>
    <xf borderId="14" fillId="3" fontId="9" numFmtId="0" xfId="0" applyAlignment="1" applyBorder="1" applyFont="1">
      <alignment horizontal="right" vertical="bottom"/>
    </xf>
    <xf borderId="14" fillId="0" fontId="9" numFmtId="165" xfId="0" applyAlignment="1" applyBorder="1" applyFont="1" applyNumberFormat="1">
      <alignment horizontal="right" vertical="bottom"/>
    </xf>
    <xf borderId="14" fillId="0" fontId="10" numFmtId="165" xfId="0" applyAlignment="1" applyBorder="1" applyFont="1" applyNumberFormat="1">
      <alignment horizontal="right" readingOrder="0" vertical="bottom"/>
    </xf>
    <xf borderId="14" fillId="3" fontId="7" numFmtId="0" xfId="0" applyAlignment="1" applyBorder="1" applyFont="1">
      <alignment shrinkToFit="0" vertical="bottom" wrapText="0"/>
    </xf>
    <xf borderId="14" fillId="3" fontId="8" numFmtId="0" xfId="0" applyAlignment="1" applyBorder="1" applyFont="1">
      <alignment vertical="bottom"/>
    </xf>
    <xf borderId="0" fillId="0" fontId="0" numFmtId="0" xfId="0" applyFont="1"/>
    <xf borderId="14" fillId="0" fontId="7" numFmtId="0" xfId="0" applyAlignment="1" applyBorder="1" applyFont="1">
      <alignment shrinkToFit="0" vertical="bottom" wrapText="0"/>
    </xf>
    <xf borderId="16" fillId="4" fontId="11" numFmtId="0" xfId="0" applyBorder="1" applyFont="1"/>
    <xf borderId="0" fillId="0" fontId="12" numFmtId="0" xfId="0" applyFont="1"/>
    <xf borderId="0" fillId="0" fontId="13" numFmtId="0" xfId="0" applyFont="1"/>
    <xf borderId="0" fillId="0" fontId="12" numFmtId="14" xfId="0" applyFont="1" applyNumberFormat="1"/>
    <xf borderId="14" fillId="5" fontId="14" numFmtId="0" xfId="0" applyAlignment="1" applyBorder="1" applyFill="1" applyFont="1">
      <alignment horizontal="center"/>
    </xf>
    <xf borderId="0" fillId="0" fontId="14" numFmtId="0" xfId="0" applyAlignment="1" applyFont="1">
      <alignment horizontal="center"/>
    </xf>
    <xf borderId="14" fillId="0" fontId="0" numFmtId="0" xfId="0" applyAlignment="1" applyBorder="1" applyFont="1">
      <alignment horizontal="center"/>
    </xf>
    <xf borderId="14" fillId="0" fontId="0" numFmtId="0" xfId="0" applyBorder="1" applyFont="1"/>
    <xf borderId="14" fillId="0" fontId="0" numFmtId="165" xfId="0" applyBorder="1" applyFont="1" applyNumberFormat="1"/>
    <xf borderId="0" fillId="0" fontId="0" numFmtId="165" xfId="0" applyFont="1" applyNumberFormat="1"/>
    <xf borderId="5" fillId="0" fontId="0" numFmtId="0" xfId="0" applyBorder="1" applyFont="1"/>
    <xf borderId="6" fillId="0" fontId="0" numFmtId="0" xfId="0" applyBorder="1" applyFont="1"/>
    <xf borderId="14" fillId="0" fontId="0" numFmtId="166" xfId="0" applyBorder="1" applyFont="1" applyNumberFormat="1"/>
    <xf borderId="10" fillId="0" fontId="0" numFmtId="0" xfId="0" applyBorder="1" applyFont="1"/>
    <xf borderId="17" fillId="0" fontId="0" numFmtId="0" xfId="0" applyBorder="1" applyFont="1"/>
    <xf borderId="9" fillId="0" fontId="0" numFmtId="166" xfId="0" applyBorder="1" applyFont="1" applyNumberFormat="1"/>
    <xf borderId="14" fillId="0" fontId="14" numFmtId="0" xfId="0" applyBorder="1" applyFont="1"/>
    <xf borderId="14" fillId="0" fontId="14" numFmtId="166" xfId="0" applyBorder="1" applyFont="1" applyNumberForma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  <a:r>
              <a:rPr b="0">
                <a:solidFill>
                  <a:srgbClr val="000000"/>
                </a:solidFill>
                <a:latin typeface="Arial black"/>
              </a:rPr>
              <a:t>2022 Budget Variance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Sheet1!$J$5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Sheet1!$I$6:$I$12</c:f>
            </c:strRef>
          </c:cat>
          <c:val>
            <c:numRef>
              <c:f>Sheet1!$J$6:$J$12</c:f>
              <c:numCache/>
            </c:numRef>
          </c:val>
        </c:ser>
        <c:ser>
          <c:idx val="1"/>
          <c:order val="1"/>
          <c:tx>
            <c:strRef>
              <c:f>Sheet1!$K$5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Sheet1!$I$6:$I$12</c:f>
            </c:strRef>
          </c:cat>
          <c:val>
            <c:numRef>
              <c:f>Sheet1!$K$6:$K$12</c:f>
              <c:numCache/>
            </c:numRef>
          </c:val>
        </c:ser>
        <c:axId val="974635825"/>
        <c:axId val="1118856660"/>
      </c:barChart>
      <c:catAx>
        <c:axId val="9746358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2021 Expenses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18856660"/>
      </c:catAx>
      <c:valAx>
        <c:axId val="11188566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463582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CFE2F3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152400</xdr:colOff>
      <xdr:row>15</xdr:row>
      <xdr:rowOff>104775</xdr:rowOff>
    </xdr:from>
    <xdr:ext cx="5829300" cy="3324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28.0"/>
    <col customWidth="1" min="3" max="3" width="18.14"/>
    <col customWidth="1" min="4" max="4" width="29.57"/>
    <col customWidth="1" min="5" max="8" width="8.71"/>
    <col customWidth="1" min="9" max="9" width="20.71"/>
    <col customWidth="1" min="10" max="10" width="8.71"/>
    <col customWidth="1" min="11" max="11" width="16.14"/>
    <col customWidth="1" min="12" max="26" width="8.71"/>
  </cols>
  <sheetData>
    <row r="1" ht="14.25" customHeight="1">
      <c r="A1" s="1" t="s">
        <v>0</v>
      </c>
      <c r="B1" s="1"/>
      <c r="C1" s="2"/>
      <c r="D1" s="2"/>
    </row>
    <row r="2" ht="14.25" customHeight="1">
      <c r="A2" s="3" t="s">
        <v>1</v>
      </c>
      <c r="B2" s="1"/>
      <c r="C2" s="2"/>
      <c r="D2" s="2"/>
    </row>
    <row r="3" ht="14.25" customHeight="1">
      <c r="A3" s="3" t="s">
        <v>2</v>
      </c>
      <c r="B3" s="1"/>
      <c r="C3" s="2"/>
      <c r="D3" s="2"/>
    </row>
    <row r="4" ht="14.25" customHeight="1">
      <c r="A4" s="1"/>
      <c r="B4" s="1"/>
      <c r="C4" s="2"/>
      <c r="D4" s="2"/>
    </row>
    <row r="5" ht="14.25" customHeight="1">
      <c r="A5" s="4"/>
      <c r="B5" s="5" t="s">
        <v>3</v>
      </c>
      <c r="C5" s="6">
        <v>2021.0</v>
      </c>
      <c r="D5" s="7"/>
      <c r="I5" s="8" t="s">
        <v>4</v>
      </c>
      <c r="J5" s="9" t="s">
        <v>5</v>
      </c>
      <c r="K5" s="10" t="s">
        <v>6</v>
      </c>
    </row>
    <row r="6" ht="14.25" customHeight="1">
      <c r="A6" s="11"/>
      <c r="B6" s="12"/>
      <c r="C6" s="13" t="s">
        <v>7</v>
      </c>
      <c r="D6" s="14"/>
      <c r="I6" s="15" t="s">
        <v>8</v>
      </c>
      <c r="J6" s="16">
        <f>C15+C16</f>
        <v>19390</v>
      </c>
      <c r="K6" s="17">
        <v>18000.0</v>
      </c>
    </row>
    <row r="7" ht="14.25" customHeight="1">
      <c r="A7" s="18">
        <v>4020.0</v>
      </c>
      <c r="B7" s="18" t="s">
        <v>9</v>
      </c>
      <c r="C7" s="19">
        <v>43800.0</v>
      </c>
      <c r="D7" s="20" t="s">
        <v>10</v>
      </c>
      <c r="I7" s="15" t="s">
        <v>11</v>
      </c>
      <c r="J7" s="16">
        <f>C23</f>
        <v>6900</v>
      </c>
      <c r="K7" s="17">
        <f>575*12</f>
        <v>6900</v>
      </c>
    </row>
    <row r="8" ht="14.25" customHeight="1">
      <c r="A8" s="18">
        <v>4060.0</v>
      </c>
      <c r="B8" s="18" t="s">
        <v>12</v>
      </c>
      <c r="C8" s="21">
        <v>0.0</v>
      </c>
      <c r="D8" s="22"/>
      <c r="I8" s="15" t="s">
        <v>13</v>
      </c>
      <c r="J8" s="16">
        <f>C29</f>
        <v>3500</v>
      </c>
      <c r="K8" s="17">
        <v>3200.0</v>
      </c>
    </row>
    <row r="9" ht="14.25" customHeight="1">
      <c r="A9" s="18">
        <v>4080.0</v>
      </c>
      <c r="B9" s="18" t="s">
        <v>14</v>
      </c>
      <c r="C9" s="21">
        <v>0.0</v>
      </c>
      <c r="D9" s="22"/>
      <c r="I9" s="15" t="s">
        <v>15</v>
      </c>
      <c r="J9" s="16">
        <f>C22</f>
        <v>5000</v>
      </c>
      <c r="K9" s="17">
        <v>5250.0</v>
      </c>
    </row>
    <row r="10" ht="14.25" customHeight="1">
      <c r="A10" s="18">
        <v>4100.0</v>
      </c>
      <c r="B10" s="18" t="s">
        <v>16</v>
      </c>
      <c r="C10" s="21">
        <v>0.0</v>
      </c>
      <c r="D10" s="22"/>
      <c r="I10" s="15" t="s">
        <v>17</v>
      </c>
      <c r="J10" s="16">
        <f>C18</f>
        <v>5000</v>
      </c>
      <c r="K10" s="17">
        <v>1000.0</v>
      </c>
    </row>
    <row r="11" ht="14.25" customHeight="1">
      <c r="A11" s="18">
        <v>4120.0</v>
      </c>
      <c r="B11" s="18" t="s">
        <v>18</v>
      </c>
      <c r="C11" s="21">
        <v>0.0</v>
      </c>
      <c r="D11" s="22"/>
      <c r="I11" s="15" t="s">
        <v>19</v>
      </c>
      <c r="J11" s="16">
        <f>C30-J10-J9-J8-J7-J6</f>
        <v>3010</v>
      </c>
      <c r="K11" s="17">
        <v>3000.0</v>
      </c>
    </row>
    <row r="12" ht="14.25" customHeight="1">
      <c r="A12" s="23"/>
      <c r="B12" s="24" t="s">
        <v>20</v>
      </c>
      <c r="C12" s="21">
        <v>43800.0</v>
      </c>
      <c r="D12" s="22"/>
      <c r="I12" s="25" t="s">
        <v>21</v>
      </c>
      <c r="J12" s="26">
        <f t="shared" ref="J12:K12" si="1">SUM(J6:J11)</f>
        <v>42800</v>
      </c>
      <c r="K12" s="27">
        <f t="shared" si="1"/>
        <v>37350</v>
      </c>
    </row>
    <row r="13" ht="14.25" customHeight="1">
      <c r="A13" s="23"/>
      <c r="B13" s="23"/>
      <c r="C13" s="28"/>
      <c r="D13" s="22"/>
      <c r="J13" s="29"/>
    </row>
    <row r="14" ht="14.25" customHeight="1">
      <c r="A14" s="23"/>
      <c r="B14" s="24" t="s">
        <v>22</v>
      </c>
      <c r="C14" s="28"/>
      <c r="D14" s="22"/>
    </row>
    <row r="15" ht="14.25" customHeight="1">
      <c r="A15" s="30">
        <v>6040.0</v>
      </c>
      <c r="B15" s="30" t="s">
        <v>23</v>
      </c>
      <c r="C15" s="21">
        <v>18390.0</v>
      </c>
      <c r="D15" s="31"/>
    </row>
    <row r="16" ht="14.25" customHeight="1">
      <c r="A16" s="30">
        <v>6045.0</v>
      </c>
      <c r="B16" s="30" t="s">
        <v>24</v>
      </c>
      <c r="C16" s="21">
        <v>1000.0</v>
      </c>
      <c r="D16" s="31"/>
    </row>
    <row r="17" ht="14.25" customHeight="1">
      <c r="A17" s="30">
        <v>6120.0</v>
      </c>
      <c r="B17" s="30" t="s">
        <v>25</v>
      </c>
      <c r="C17" s="21">
        <v>700.0</v>
      </c>
      <c r="D17" s="31"/>
    </row>
    <row r="18" ht="14.25" customHeight="1">
      <c r="A18" s="30">
        <v>6240.0</v>
      </c>
      <c r="B18" s="30" t="s">
        <v>26</v>
      </c>
      <c r="C18" s="21">
        <v>5000.0</v>
      </c>
      <c r="D18" s="32"/>
    </row>
    <row r="19" ht="14.25" customHeight="1">
      <c r="A19" s="30">
        <v>6241.0</v>
      </c>
      <c r="B19" s="30" t="s">
        <v>27</v>
      </c>
      <c r="C19" s="21">
        <v>100.0</v>
      </c>
      <c r="D19" s="31"/>
    </row>
    <row r="20" ht="14.25" customHeight="1">
      <c r="A20" s="30">
        <v>6380.0</v>
      </c>
      <c r="B20" s="30" t="s">
        <v>28</v>
      </c>
      <c r="C20" s="21">
        <v>400.0</v>
      </c>
      <c r="D20" s="31"/>
    </row>
    <row r="21" ht="14.25" customHeight="1">
      <c r="A21" s="30">
        <v>6431.0</v>
      </c>
      <c r="B21" s="30" t="s">
        <v>29</v>
      </c>
      <c r="C21" s="21">
        <v>500.0</v>
      </c>
      <c r="D21" s="31"/>
    </row>
    <row r="22" ht="14.25" customHeight="1">
      <c r="A22" s="30">
        <v>7910.0</v>
      </c>
      <c r="B22" s="30" t="s">
        <v>15</v>
      </c>
      <c r="C22" s="21">
        <v>5000.0</v>
      </c>
      <c r="D22" s="31"/>
    </row>
    <row r="23" ht="14.25" customHeight="1">
      <c r="A23" s="30">
        <v>8020.0</v>
      </c>
      <c r="B23" s="30" t="s">
        <v>30</v>
      </c>
      <c r="C23" s="21">
        <v>6900.0</v>
      </c>
      <c r="D23" s="31"/>
    </row>
    <row r="24" ht="14.25" customHeight="1">
      <c r="A24" s="30">
        <v>8040.0</v>
      </c>
      <c r="B24" s="30" t="s">
        <v>31</v>
      </c>
      <c r="C24" s="21">
        <v>200.0</v>
      </c>
      <c r="D24" s="31"/>
    </row>
    <row r="25" ht="14.25" customHeight="1">
      <c r="A25" s="30">
        <v>8060.0</v>
      </c>
      <c r="B25" s="30" t="s">
        <v>32</v>
      </c>
      <c r="C25" s="21">
        <v>500.0</v>
      </c>
      <c r="D25" s="31"/>
    </row>
    <row r="26" ht="14.25" customHeight="1">
      <c r="A26" s="30">
        <v>8080.0</v>
      </c>
      <c r="B26" s="30" t="s">
        <v>33</v>
      </c>
      <c r="C26" s="21">
        <v>350.0</v>
      </c>
      <c r="D26" s="31"/>
    </row>
    <row r="27" ht="14.25" customHeight="1">
      <c r="A27" s="30">
        <v>8100.0</v>
      </c>
      <c r="B27" s="30" t="s">
        <v>34</v>
      </c>
      <c r="C27" s="21">
        <v>200.0</v>
      </c>
      <c r="D27" s="31"/>
    </row>
    <row r="28" ht="14.25" customHeight="1">
      <c r="A28" s="30">
        <v>8230.0</v>
      </c>
      <c r="B28" s="30" t="s">
        <v>35</v>
      </c>
      <c r="C28" s="21">
        <v>60.0</v>
      </c>
      <c r="D28" s="31"/>
    </row>
    <row r="29" ht="14.25" customHeight="1">
      <c r="A29" s="30">
        <v>8481.0</v>
      </c>
      <c r="B29" s="30" t="s">
        <v>13</v>
      </c>
      <c r="C29" s="21">
        <v>3500.0</v>
      </c>
      <c r="D29" s="31"/>
    </row>
    <row r="30" ht="14.25" customHeight="1">
      <c r="A30" s="30"/>
      <c r="B30" s="33" t="s">
        <v>36</v>
      </c>
      <c r="C30" s="34">
        <f>SUM(C15:C29)</f>
        <v>42800</v>
      </c>
      <c r="D30" s="31"/>
    </row>
    <row r="31" ht="14.25" customHeight="1">
      <c r="A31" s="30">
        <v>9170.0</v>
      </c>
      <c r="B31" s="30" t="s">
        <v>37</v>
      </c>
      <c r="C31" s="35">
        <v>1000.0</v>
      </c>
      <c r="D31" s="31"/>
    </row>
    <row r="32" ht="14.25" customHeight="1">
      <c r="A32" s="30"/>
      <c r="B32" s="30" t="s">
        <v>38</v>
      </c>
      <c r="C32" s="21">
        <v>0.0</v>
      </c>
      <c r="D32" s="32"/>
    </row>
    <row r="33" ht="14.25" customHeight="1">
      <c r="A33" s="36" t="s">
        <v>39</v>
      </c>
      <c r="B33" s="37"/>
      <c r="C33" s="28"/>
      <c r="D33" s="3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ht="14.25" customHeight="1">
      <c r="A34" s="39" t="s">
        <v>40</v>
      </c>
      <c r="B34" s="23"/>
      <c r="C34" s="23"/>
      <c r="D34" s="40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4.71"/>
    <col customWidth="1" min="3" max="3" width="16.43"/>
    <col customWidth="1" min="4" max="4" width="13.0"/>
    <col customWidth="1" min="5" max="26" width="8.71"/>
  </cols>
  <sheetData>
    <row r="1" ht="14.25" customHeight="1">
      <c r="A1" s="41" t="s">
        <v>41</v>
      </c>
      <c r="B1" s="41"/>
      <c r="C1" s="42"/>
    </row>
    <row r="2" ht="14.25" customHeight="1">
      <c r="A2" s="41" t="s">
        <v>42</v>
      </c>
      <c r="B2" s="41"/>
      <c r="C2" s="42"/>
    </row>
    <row r="3" ht="14.25" customHeight="1">
      <c r="A3" s="43">
        <v>44091.0</v>
      </c>
      <c r="B3" s="41"/>
      <c r="C3" s="42"/>
    </row>
    <row r="4" ht="14.25" customHeight="1"/>
    <row r="5" ht="14.25" customHeight="1"/>
    <row r="6" ht="14.25" customHeight="1">
      <c r="A6" s="44" t="s">
        <v>43</v>
      </c>
      <c r="B6" s="44" t="s">
        <v>44</v>
      </c>
      <c r="C6" s="44" t="s">
        <v>45</v>
      </c>
      <c r="D6" s="44" t="s">
        <v>46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14.25" customHeight="1">
      <c r="A7" s="46">
        <v>30137.0</v>
      </c>
      <c r="B7" s="47" t="s">
        <v>47</v>
      </c>
      <c r="C7" s="48">
        <v>1125.5</v>
      </c>
      <c r="D7" s="47" t="s">
        <v>48</v>
      </c>
    </row>
    <row r="8" ht="14.25" customHeight="1">
      <c r="A8" s="47"/>
      <c r="B8" s="47"/>
      <c r="C8" s="48"/>
      <c r="D8" s="47"/>
    </row>
    <row r="9" ht="14.25" customHeight="1">
      <c r="A9" s="47"/>
      <c r="B9" s="47"/>
      <c r="C9" s="48"/>
      <c r="D9" s="47"/>
    </row>
    <row r="10" ht="14.25" customHeight="1">
      <c r="C10" s="49"/>
    </row>
    <row r="11" ht="14.25" customHeight="1">
      <c r="C11" s="49"/>
    </row>
    <row r="12" ht="14.25" customHeight="1">
      <c r="A12" s="41" t="s">
        <v>49</v>
      </c>
      <c r="B12" s="41"/>
      <c r="C12" s="49"/>
    </row>
    <row r="13" ht="14.25" customHeight="1">
      <c r="A13" s="41" t="s">
        <v>50</v>
      </c>
      <c r="B13" s="41"/>
    </row>
    <row r="14" ht="14.25" customHeight="1"/>
    <row r="15" ht="14.25" customHeight="1">
      <c r="A15" s="50" t="s">
        <v>51</v>
      </c>
      <c r="B15" s="51"/>
      <c r="C15" s="52">
        <v>26218.99</v>
      </c>
    </row>
    <row r="16" ht="14.25" customHeight="1">
      <c r="A16" s="53" t="s">
        <v>52</v>
      </c>
      <c r="B16" s="54"/>
      <c r="C16" s="55">
        <v>30249.74</v>
      </c>
    </row>
    <row r="17" ht="14.25" customHeight="1">
      <c r="A17" s="38"/>
      <c r="B17" s="56" t="s">
        <v>36</v>
      </c>
      <c r="C17" s="57">
        <v>56468.73</v>
      </c>
    </row>
    <row r="18" ht="14.25" customHeight="1">
      <c r="A18" s="38"/>
      <c r="B18" s="58"/>
      <c r="C18" s="58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